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UTOBAREMACIÓN" sheetId="1" state="visible" r:id="rId2"/>
    <sheet name="Hoja2" sheetId="2" state="hidden" r:id="rId3"/>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<sst xmlns="http://schemas.openxmlformats.org/spreadsheetml/2006/main" count="130" uniqueCount="71">
  <si>
    <t xml:space="preserve">AUTOBAREMACIÓN PARA CONVOCATORIA POR CONCURSO (ESTABILIZACIÓN)</t>
  </si>
  <si>
    <t xml:space="preserve">Importante: Cumplimentar este formulario conforme a las bases publicadas en BOP de Alicante nº246 (28/12/2022), DOGV n.º 9534 (15/02/2023) y www.alicante.es</t>
  </si>
  <si>
    <t xml:space="preserve">Convocatoria N.º:</t>
  </si>
  <si>
    <t xml:space="preserve">Denominación plaza</t>
  </si>
  <si>
    <t xml:space="preserve">Nombre y apellidos</t>
  </si>
  <si>
    <t xml:space="preserve">DNI</t>
  </si>
  <si>
    <t xml:space="preserve">1.-MÉRITOS PROFESIONALES. Máximo: 60 puntos.</t>
  </si>
  <si>
    <t xml:space="preserve">1a. Servicios prestados como empleado público en la Agencia Local de Desarrollo del Ayuntamiento de Alicante, en la plaza que se desea acceder a razón de 0,36 puntos por mes completo trabajado. </t>
  </si>
  <si>
    <t xml:space="preserve">Plaza (a la que se está presentando)</t>
  </si>
  <si>
    <t xml:space="preserve">Fecha inicio (dd/mm/aaaa)</t>
  </si>
  <si>
    <t xml:space="preserve">Fecha fin (dd/mm/aaaa)</t>
  </si>
  <si>
    <t xml:space="preserve">Consta en la Agencia Local</t>
  </si>
  <si>
    <t xml:space="preserve">---</t>
  </si>
  <si>
    <t xml:space="preserve">Número de meses completos:</t>
  </si>
  <si>
    <t xml:space="preserve">1b. Servicios prestados como empleado público en la misma plaza que se desea acceder en cualquier otra Administración Pública a razón de 0,12 puntos por mes completo trabajado.</t>
  </si>
  <si>
    <t xml:space="preserve">Administración en la que has prestado servicios</t>
  </si>
  <si>
    <t xml:space="preserve">1c.Servicios prestados como empleado público en plaza distinta de la que se desea acceder a razón de 0,05 puntos por mes completo trabajado. </t>
  </si>
  <si>
    <t xml:space="preserve">Plaza (en la que prestaste servicios)</t>
  </si>
  <si>
    <t xml:space="preserve">2.-MÉRITOS ACADÉMICOS. Máximo: 40 puntos.</t>
  </si>
  <si>
    <t xml:space="preserve">a. Titulaciones Académicas. Máximo 4 puntos.</t>
  </si>
  <si>
    <t xml:space="preserve">Se valorará el estar en posesión de Titulación igual o superior a la exigida en la convocatoria. En caso de tratarse de titulación de igual nivel a la exigida deberá de ser titulación distinta de la que será objeto de aportación para acreditar el requisito, de no ser así, puede ocasionar la imposibilidad de toma de posesión por falta de acreditación del requisito.</t>
  </si>
  <si>
    <t xml:space="preserve">Titulación requerida para el puesto (obligatorio especificar)</t>
  </si>
  <si>
    <t xml:space="preserve">Nivel</t>
  </si>
  <si>
    <t xml:space="preserve"> ---</t>
  </si>
  <si>
    <t xml:space="preserve">Titulación (distintas a la requerida)</t>
  </si>
  <si>
    <t xml:space="preserve">b. Conocimientos de Valenciano. Máximo 4 puntos. (Solo se valorará el título superior)</t>
  </si>
  <si>
    <t xml:space="preserve"> - Grado superior C2: 4,00 puntos
 - Grado Medio C1: 3 puntos
 - Nivel B2: 2 puntos
 - Grado elemental B1: 1 puntos
 - Nivel oral A2: 0,50 puntos                                                                                   - Nivel A1: 0,25 puntos</t>
  </si>
  <si>
    <t xml:space="preserve">c. Conocimientos de Idiomas Comunitarios. Máximo 4 puntos. (Solo se valorará el título superior de cada idioma)</t>
  </si>
  <si>
    <t xml:space="preserve"> - Nivel C2: 2,00 puntos
 - Nivel C1: 1,50 puntos
 - Nivel B2: 1,00 puntos
 - Nivel B1: 0,50 puntos
 - Nivel A2: 0,20 puntos
 - Nivel A1: 0,10 puntos</t>
  </si>
  <si>
    <t xml:space="preserve">Idioma comunitario</t>
  </si>
  <si>
    <t xml:space="preserve">d. Cursos de Formación y Perfeccionamiento. Máximo 8 puntos. </t>
  </si>
  <si>
    <r>
      <rPr>
        <sz val="16"/>
        <color rgb="FF000000"/>
        <rFont val="Calibri"/>
        <family val="2"/>
        <charset val="1"/>
      </rPr>
      <t xml:space="preserve">Se podrán acumular los cursos realizados por el </t>
    </r>
    <r>
      <rPr>
        <b val="true"/>
        <sz val="16"/>
        <color rgb="FF000000"/>
        <rFont val="Calibri"/>
        <family val="2"/>
        <charset val="1"/>
      </rPr>
      <t xml:space="preserve">Ayuntamiento de Alicante</t>
    </r>
    <r>
      <rPr>
        <sz val="16"/>
        <color rgb="FF000000"/>
        <rFont val="Calibri"/>
        <family val="2"/>
        <charset val="1"/>
      </rPr>
      <t xml:space="preserve"> inferiores a 20 horas a efectos de su valoración. No se valorarán aquellos cursos que no guarden ninguna relación con la plaza convocada ni específica ni complementariamente.</t>
    </r>
  </si>
  <si>
    <t xml:space="preserve">Curso (Indicar entre paréntesis el n.º real de horas del curso)</t>
  </si>
  <si>
    <t xml:space="preserve">Horas:</t>
  </si>
  <si>
    <t xml:space="preserve">e. Superación de ejercicios en procesos selectivos en la Agencia Local de Desarrollo del Ayto. De Alicante anteriores a la publicación de la presente convocatoria. Máximo 20 puntos.</t>
  </si>
  <si>
    <t xml:space="preserve">Por haber superado alguno de los diferentes ejercicios de procesos selectivos convocados por la Agencia Local siempre que se trate de convocatorias para el acceso a la plaza a la que se desea acceder:</t>
  </si>
  <si>
    <t xml:space="preserve">Convocatoria (identificar n.º convocatoria, año OEP y turno)</t>
  </si>
  <si>
    <t xml:space="preserve">Superación de ejercicios</t>
  </si>
  <si>
    <t xml:space="preserve">TOTAL BAREMACIÓN</t>
  </si>
  <si>
    <t xml:space="preserve">DECLARO BAJO MI RESPONSABILIDAD</t>
  </si>
  <si>
    <t xml:space="preserve">1- Que son ciertos todos los datos que figuran en este formulario de autobaremación, comprometiéndome a aportar la documentación justificativa de los mismos, a requerimiento de la Agencia de Desarrollo Local, de conformidad con lo establecido en las bases genéricas y específicas de la convocatoria.</t>
  </si>
  <si>
    <t xml:space="preserve">2- Que conozco que la falsedad de los datos mencionados tanto en la solicitud como en los documentos que se adjuntan a la misma, supone la exclusión automática del proceso selectivo.</t>
  </si>
  <si>
    <t xml:space="preserve">*CUMPLIMENTAR Y PASAR A PDF.</t>
  </si>
  <si>
    <t xml:space="preserve">Curso de 20 o más horas</t>
  </si>
  <si>
    <t xml:space="preserve">Curso de 50 o más horas</t>
  </si>
  <si>
    <t xml:space="preserve">Curso de 100 o más horas</t>
  </si>
  <si>
    <t xml:space="preserve">Formación</t>
  </si>
  <si>
    <t xml:space="preserve">Titulación requisito de acceso a convocatoria</t>
  </si>
  <si>
    <t xml:space="preserve">Doctorado, Licenciado o Grado</t>
  </si>
  <si>
    <t xml:space="preserve">Diplomatura</t>
  </si>
  <si>
    <t xml:space="preserve">Grado Superior FP.</t>
  </si>
  <si>
    <t xml:space="preserve">Técnico FP. o Bachiller</t>
  </si>
  <si>
    <t xml:space="preserve">Graduado en Eso o graduado escolar</t>
  </si>
  <si>
    <t xml:space="preserve">Valenciano</t>
  </si>
  <si>
    <t xml:space="preserve">Grado superior C2</t>
  </si>
  <si>
    <t xml:space="preserve">Grado medio C1</t>
  </si>
  <si>
    <t xml:space="preserve">Nivel B2</t>
  </si>
  <si>
    <t xml:space="preserve">Grado Elemental B1</t>
  </si>
  <si>
    <t xml:space="preserve">Nivel oral A2</t>
  </si>
  <si>
    <t xml:space="preserve">Nivel A1</t>
  </si>
  <si>
    <t xml:space="preserve">Idiomas comunitarios</t>
  </si>
  <si>
    <t xml:space="preserve">NIVEL.C2</t>
  </si>
  <si>
    <t xml:space="preserve">NIVEL.C1</t>
  </si>
  <si>
    <t xml:space="preserve">NIVEL.B2</t>
  </si>
  <si>
    <t xml:space="preserve">NIVEL.B1</t>
  </si>
  <si>
    <t xml:space="preserve">NIVEL.A2</t>
  </si>
  <si>
    <t xml:space="preserve">NIVEL.A1</t>
  </si>
  <si>
    <t xml:space="preserve">Superación de cada ejercicio convocatoria libre</t>
  </si>
  <si>
    <t xml:space="preserve">Superación de cada ejercicio convocatoria bolsa de trabajo</t>
  </si>
  <si>
    <t xml:space="preserve">SI</t>
  </si>
  <si>
    <t xml:space="preserve">NO</t>
  </si>
</sst>
</file>

<file path=xl/styles.xml><?xml version="1.0" encoding="utf-8"?>
<styleSheet xmlns="http://schemas.openxmlformats.org/spreadsheetml/2006/main">
  <numFmts count="11">
    <numFmt numFmtId="164" formatCode="General"/>
    <numFmt numFmtId="165" formatCode="0.00000"/>
    <numFmt numFmtId="166" formatCode="0.000;\-0.000;&quot;&quot;;@"/>
    <numFmt numFmtId="167" formatCode="0;\-0;&quot;&quot;;@"/>
    <numFmt numFmtId="168" formatCode="dd/mm/yyyy"/>
    <numFmt numFmtId="169" formatCode="0.00000;\-0.00000;&quot;&quot;;@"/>
    <numFmt numFmtId="170" formatCode="0.000\ ;\-0.000\ "/>
    <numFmt numFmtId="171" formatCode="0.00;\-0.00;&quot;&quot;;@"/>
    <numFmt numFmtId="172" formatCode="General"/>
    <numFmt numFmtId="173" formatCode="@"/>
    <numFmt numFmtId="174" formatCode="0.00"/>
  </numFmts>
  <fonts count="24">
    <font>
      <sz val="10"/>
      <name val="Arial"/>
      <family val="2"/>
      <charset val="1"/>
    </font>
    <font>
      <sz val="10"/>
      <name val="Arial"/>
      <family val="0"/>
    </font>
    <font>
      <sz val="10"/>
      <name val="Arial"/>
      <family val="0"/>
    </font>
    <font>
      <sz val="10"/>
      <name val="Arial"/>
      <family val="0"/>
    </font>
    <font>
      <sz val="16"/>
      <name val="Calibri"/>
      <family val="2"/>
      <charset val="1"/>
    </font>
    <font>
      <b val="true"/>
      <sz val="20"/>
      <color rgb="FF000000"/>
      <name val="Calibri"/>
      <family val="2"/>
      <charset val="1"/>
    </font>
    <font>
      <sz val="16"/>
      <color rgb="FF000000"/>
      <name val="Calibri"/>
      <family val="2"/>
      <charset val="1"/>
    </font>
    <font>
      <b val="true"/>
      <sz val="16"/>
      <color rgb="FF000000"/>
      <name val="Calibri"/>
      <family val="2"/>
      <charset val="1"/>
    </font>
    <font>
      <sz val="16"/>
      <color rgb="FFDDDDDD"/>
      <name val="Calibri"/>
      <family val="2"/>
      <charset val="1"/>
    </font>
    <font>
      <b val="true"/>
      <sz val="18"/>
      <color rgb="FF000000"/>
      <name val="Calibri"/>
      <family val="2"/>
      <charset val="1"/>
    </font>
    <font>
      <b val="true"/>
      <sz val="18"/>
      <name val="Calibri"/>
      <family val="2"/>
      <charset val="1"/>
    </font>
    <font>
      <sz val="15"/>
      <name val="Calibri"/>
      <family val="2"/>
      <charset val="1"/>
    </font>
    <font>
      <b val="true"/>
      <sz val="16"/>
      <name val="Calibri"/>
      <family val="2"/>
      <charset val="1"/>
    </font>
    <font>
      <b val="true"/>
      <sz val="14"/>
      <color rgb="FF000000"/>
      <name val="Calibri"/>
      <family val="2"/>
      <charset val="1"/>
    </font>
    <font>
      <sz val="16"/>
      <color rgb="FFFFFFFF"/>
      <name val="Calibri"/>
      <family val="2"/>
      <charset val="1"/>
    </font>
    <font>
      <b val="true"/>
      <sz val="17"/>
      <name val="Calibri"/>
      <family val="2"/>
      <charset val="1"/>
    </font>
    <font>
      <sz val="16"/>
      <color rgb="FFEEEEEE"/>
      <name val="Calibri"/>
      <family val="2"/>
      <charset val="1"/>
    </font>
    <font>
      <b val="true"/>
      <sz val="14"/>
      <name val="Calibri"/>
      <family val="2"/>
      <charset val="1"/>
    </font>
    <font>
      <sz val="16"/>
      <color rgb="FFFF0000"/>
      <name val="Calibri"/>
      <family val="2"/>
      <charset val="1"/>
    </font>
    <font>
      <sz val="18"/>
      <name val="Calibri"/>
      <family val="2"/>
      <charset val="1"/>
    </font>
    <font>
      <sz val="24"/>
      <color rgb="FFFF0000"/>
      <name val="Calibri"/>
      <family val="2"/>
      <charset val="1"/>
    </font>
    <font>
      <sz val="14"/>
      <name val="Arial"/>
      <family val="2"/>
      <charset val="1"/>
    </font>
    <font>
      <sz val="14"/>
      <name val="Calibri"/>
      <family val="2"/>
      <charset val="1"/>
    </font>
    <font>
      <sz val="14"/>
      <color rgb="FF000000"/>
      <name val="Calibri"/>
      <family val="2"/>
      <charset val="1"/>
    </font>
  </fonts>
  <fills count="6">
    <fill>
      <patternFill patternType="none"/>
    </fill>
    <fill>
      <patternFill patternType="gray125"/>
    </fill>
    <fill>
      <patternFill patternType="solid">
        <fgColor rgb="FFFFD966"/>
        <bgColor rgb="FFFFFF99"/>
      </patternFill>
    </fill>
    <fill>
      <patternFill patternType="solid">
        <fgColor rgb="FFDDDDDD"/>
        <bgColor rgb="FFEEEEEE"/>
      </patternFill>
    </fill>
    <fill>
      <patternFill patternType="solid">
        <fgColor rgb="FFEEEEEE"/>
        <bgColor rgb="FFFFFFFF"/>
      </patternFill>
    </fill>
    <fill>
      <patternFill patternType="solid">
        <fgColor rgb="FFFFFF00"/>
        <bgColor rgb="FFFFFF00"/>
      </patternFill>
    </fill>
  </fills>
  <borders count="16">
    <border diagonalUp="false" diagonalDown="false">
      <left/>
      <right/>
      <top/>
      <bottom/>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style="hair"/>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5" fontId="5" fillId="0" borderId="5" xfId="0" applyFont="true" applyBorder="true" applyAlignment="true" applyProtection="false">
      <alignment horizontal="general" vertical="center" textRotation="0" wrapText="false" indent="0" shrinkToFit="false"/>
      <protection locked="tru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7" fillId="2" borderId="0" xfId="0" applyFont="true" applyBorder="true" applyAlignment="true" applyProtection="true">
      <alignment horizontal="left" vertical="center" textRotation="0" wrapText="false" indent="0" shrinkToFit="false"/>
      <protection locked="false" hidden="false"/>
    </xf>
    <xf numFmtId="164" fontId="6" fillId="0" borderId="4" xfId="0" applyFont="true" applyBorder="true" applyAlignment="true" applyProtection="false">
      <alignment horizontal="general" vertical="center" textRotation="0" wrapText="false" indent="0" shrinkToFit="false"/>
      <protection locked="true" hidden="false"/>
    </xf>
    <xf numFmtId="164" fontId="5" fillId="3" borderId="7" xfId="0" applyFont="true" applyBorder="true" applyAlignment="true" applyProtection="false">
      <alignment horizontal="general" vertical="center" textRotation="0" wrapText="false" indent="0" shrinkToFit="false"/>
      <protection locked="true" hidden="false"/>
    </xf>
    <xf numFmtId="164" fontId="6" fillId="3" borderId="8" xfId="0" applyFont="true" applyBorder="true" applyAlignment="true" applyProtection="false">
      <alignment horizontal="general" vertical="center" textRotation="0" wrapText="false" indent="0" shrinkToFit="false"/>
      <protection locked="true" hidden="false"/>
    </xf>
    <xf numFmtId="166" fontId="8" fillId="3" borderId="8" xfId="0" applyFont="true" applyBorder="true" applyAlignment="true" applyProtection="false">
      <alignment horizontal="general" vertical="center" textRotation="0" wrapText="false" indent="0" shrinkToFit="false"/>
      <protection locked="true" hidden="false"/>
    </xf>
    <xf numFmtId="165" fontId="5" fillId="3" borderId="9"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6" fontId="7" fillId="0" borderId="3" xfId="0" applyFont="true" applyBorder="true" applyAlignment="true" applyProtection="false">
      <alignment horizontal="general" vertical="center"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7" fontId="4" fillId="0" borderId="9" xfId="0" applyFont="true" applyBorder="true" applyAlignment="true" applyProtection="false">
      <alignment horizontal="center" vertical="center" textRotation="0" wrapText="true" indent="0" shrinkToFit="false"/>
      <protection locked="true" hidden="false"/>
    </xf>
    <xf numFmtId="168" fontId="7" fillId="2" borderId="0" xfId="0" applyFont="true" applyBorder="true" applyAlignment="true" applyProtection="true">
      <alignment horizontal="left" vertical="center" textRotation="0" wrapText="false" indent="0" shrinkToFit="false"/>
      <protection locked="false" hidden="false"/>
    </xf>
    <xf numFmtId="164" fontId="7" fillId="2" borderId="5" xfId="0" applyFont="true" applyBorder="true" applyAlignment="true" applyProtection="true">
      <alignment horizontal="left" vertical="center" textRotation="0" wrapText="false" indent="0" shrinkToFit="false"/>
      <protection locked="false" hidden="false"/>
    </xf>
    <xf numFmtId="164" fontId="7" fillId="0" borderId="0" xfId="0" applyFont="true" applyBorder="true" applyAlignment="true" applyProtection="true">
      <alignment horizontal="left" vertical="center" textRotation="0" wrapText="false" indent="0" shrinkToFit="false"/>
      <protection locked="false" hidden="false"/>
    </xf>
    <xf numFmtId="164" fontId="7" fillId="0" borderId="5" xfId="0" applyFont="true" applyBorder="true" applyAlignment="true" applyProtection="true">
      <alignment horizontal="left" vertical="center" textRotation="0" wrapText="false" indent="0" shrinkToFit="false"/>
      <protection locked="fals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true">
      <alignment horizontal="general" vertical="center" textRotation="0" wrapText="false" indent="0" shrinkToFit="false"/>
      <protection locked="false" hidden="false"/>
    </xf>
    <xf numFmtId="169" fontId="4" fillId="0" borderId="12"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7" fontId="4" fillId="0" borderId="5"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9" fontId="4" fillId="0" borderId="3"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4" fillId="0" borderId="11" xfId="0" applyFont="true" applyBorder="true" applyAlignment="true" applyProtection="false">
      <alignment horizontal="general" vertical="center" textRotation="0" wrapText="true" indent="0" shrinkToFit="false"/>
      <protection locked="true" hidden="false"/>
    </xf>
    <xf numFmtId="164" fontId="4" fillId="0" borderId="11" xfId="0" applyFont="true" applyBorder="true" applyAlignment="true" applyProtection="true">
      <alignment horizontal="general" vertical="center" textRotation="0" wrapText="false" indent="0" shrinkToFit="false"/>
      <protection locked="true" hidden="false"/>
    </xf>
    <xf numFmtId="164" fontId="4" fillId="3" borderId="8" xfId="0" applyFont="true" applyBorder="true" applyAlignment="true" applyProtection="false">
      <alignment horizontal="general" vertical="center" textRotation="0" wrapText="false" indent="0" shrinkToFit="false"/>
      <protection locked="true" hidden="false"/>
    </xf>
    <xf numFmtId="170" fontId="8" fillId="3" borderId="8" xfId="0" applyFont="true" applyBorder="true" applyAlignment="tru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general" vertical="center" textRotation="0" wrapText="false" indent="0" shrinkToFit="false"/>
      <protection locked="true" hidden="false"/>
    </xf>
    <xf numFmtId="164" fontId="9" fillId="4" borderId="4" xfId="0" applyFont="true" applyBorder="true" applyAlignment="true" applyProtection="false">
      <alignment horizontal="left" vertical="center" textRotation="0" wrapText="true" indent="0" shrinkToFit="false"/>
      <protection locked="true" hidden="false"/>
    </xf>
    <xf numFmtId="164" fontId="4" fillId="4" borderId="0" xfId="0" applyFont="true" applyBorder="true" applyAlignment="true" applyProtection="false">
      <alignment horizontal="general" vertical="center" textRotation="0" wrapText="false" indent="0" shrinkToFit="false"/>
      <protection locked="true" hidden="false"/>
    </xf>
    <xf numFmtId="165" fontId="10" fillId="4" borderId="5"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6" fillId="0" borderId="4"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2" fillId="2" borderId="0" xfId="0" applyFont="true" applyBorder="true" applyAlignment="true" applyProtection="true">
      <alignment horizontal="general" vertical="center" textRotation="0" wrapText="false" indent="0" shrinkToFit="false"/>
      <protection locked="false" hidden="false"/>
    </xf>
    <xf numFmtId="164" fontId="13" fillId="2" borderId="0" xfId="0" applyFont="true" applyBorder="true" applyAlignment="true" applyProtection="true">
      <alignment horizontal="left" vertical="center" textRotation="0" wrapText="true" indent="0" shrinkToFit="false"/>
      <protection locked="false" hidden="false"/>
    </xf>
    <xf numFmtId="164" fontId="13" fillId="2" borderId="5" xfId="0" applyFont="true" applyBorder="true" applyAlignment="true" applyProtection="true">
      <alignment horizontal="left" vertical="center" textRotation="0" wrapText="false" indent="0" shrinkToFit="false"/>
      <protection locked="false" hidden="false"/>
    </xf>
    <xf numFmtId="171" fontId="14" fillId="0" borderId="5"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13" fillId="2" borderId="0" xfId="0" applyFont="true" applyBorder="true" applyAlignment="true" applyProtection="true">
      <alignment horizontal="general" vertical="center" textRotation="0" wrapText="true" indent="0" shrinkToFit="false"/>
      <protection locked="false" hidden="false"/>
    </xf>
    <xf numFmtId="165" fontId="4" fillId="0" borderId="5" xfId="0" applyFont="true" applyBorder="true" applyAlignment="true" applyProtection="false">
      <alignment horizontal="general" vertical="center" textRotation="0" wrapText="false" indent="0" shrinkToFit="false"/>
      <protection locked="true" hidden="false"/>
    </xf>
    <xf numFmtId="164" fontId="12" fillId="2" borderId="11" xfId="0" applyFont="true" applyBorder="true" applyAlignment="true" applyProtection="true">
      <alignment horizontal="general" vertical="center" textRotation="0" wrapText="false" indent="0" shrinkToFit="false"/>
      <protection locked="false" hidden="false"/>
    </xf>
    <xf numFmtId="164" fontId="13" fillId="2" borderId="11" xfId="0" applyFont="true" applyBorder="true" applyAlignment="true" applyProtection="true">
      <alignment horizontal="general" vertical="center" textRotation="0" wrapText="true" indent="0" shrinkToFit="false"/>
      <protection locked="false" hidden="false"/>
    </xf>
    <xf numFmtId="164" fontId="4" fillId="0" borderId="8" xfId="0" applyFont="true" applyBorder="true" applyAlignment="true" applyProtection="true">
      <alignment horizontal="general" vertical="center" textRotation="0" wrapText="false" indent="0" shrinkToFit="false"/>
      <protection locked="false" hidden="false"/>
    </xf>
    <xf numFmtId="169" fontId="4" fillId="0" borderId="9" xfId="0" applyFont="true" applyBorder="true" applyAlignment="true" applyProtection="false">
      <alignment horizontal="general" vertical="center" textRotation="0" wrapText="false" indent="0" shrinkToFit="false"/>
      <protection locked="true" hidden="false"/>
    </xf>
    <xf numFmtId="164" fontId="4" fillId="4" borderId="2" xfId="0" applyFont="true" applyBorder="true" applyAlignment="true" applyProtection="false">
      <alignment horizontal="general" vertical="center" textRotation="0" wrapText="false" indent="0" shrinkToFit="false"/>
      <protection locked="true" hidden="false"/>
    </xf>
    <xf numFmtId="165" fontId="9" fillId="4" borderId="5" xfId="0" applyFont="true" applyBorder="true" applyAlignment="true" applyProtection="false">
      <alignment horizontal="general" vertical="center" textRotation="0" wrapText="false" indent="0" shrinkToFit="false"/>
      <protection locked="true" hidden="false"/>
    </xf>
    <xf numFmtId="164" fontId="7" fillId="2" borderId="11" xfId="0" applyFont="true" applyBorder="true" applyAlignment="true" applyProtection="true">
      <alignment horizontal="general" vertical="center" textRotation="0" wrapText="false" indent="0" shrinkToFit="false"/>
      <protection locked="false" hidden="false"/>
    </xf>
    <xf numFmtId="172" fontId="14" fillId="0" borderId="5"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15" fillId="4" borderId="1" xfId="0" applyFont="true" applyBorder="true" applyAlignment="true" applyProtection="false">
      <alignment horizontal="general" vertical="center" textRotation="0" wrapText="false" indent="0" shrinkToFit="false"/>
      <protection locked="true" hidden="false"/>
    </xf>
    <xf numFmtId="164" fontId="11" fillId="4" borderId="2" xfId="0" applyFont="true" applyBorder="true" applyAlignment="true" applyProtection="false">
      <alignment horizontal="general" vertical="center" textRotation="0" wrapText="false" indent="0" shrinkToFit="false"/>
      <protection locked="true" hidden="false"/>
    </xf>
    <xf numFmtId="171" fontId="16" fillId="4" borderId="2" xfId="0" applyFont="true" applyBorder="true" applyAlignment="true" applyProtection="false">
      <alignment horizontal="general" vertical="center" textRotation="0" wrapText="false" indent="0" shrinkToFit="false"/>
      <protection locked="true" hidden="false"/>
    </xf>
    <xf numFmtId="165" fontId="9" fillId="4" borderId="3"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true">
      <alignment horizontal="general" vertical="center" textRotation="0" wrapText="false" indent="0" shrinkToFit="false"/>
      <protection locked="true" hidden="false"/>
    </xf>
    <xf numFmtId="166" fontId="4" fillId="0" borderId="5"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true" applyAlignment="true" applyProtection="true">
      <alignment horizontal="general" vertical="center" textRotation="0" wrapText="false" indent="0" shrinkToFit="false"/>
      <protection locked="false" hidden="false"/>
    </xf>
    <xf numFmtId="169" fontId="4" fillId="0" borderId="5" xfId="0" applyFont="tru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4" fontId="10" fillId="4" borderId="1" xfId="0" applyFont="true" applyBorder="true" applyAlignment="true" applyProtection="false">
      <alignment horizontal="general" vertical="center" textRotation="0" wrapText="false" indent="0" shrinkToFit="false"/>
      <protection locked="true" hidden="false"/>
    </xf>
    <xf numFmtId="165" fontId="10" fillId="4" borderId="3" xfId="0" applyFont="true" applyBorder="true" applyAlignment="true" applyProtection="false">
      <alignment horizontal="general" vertical="center" textRotation="0" wrapText="false" indent="0" shrinkToFit="false"/>
      <protection locked="true" hidden="false"/>
    </xf>
    <xf numFmtId="173" fontId="6" fillId="0" borderId="0" xfId="0" applyFont="true" applyBorder="true" applyAlignment="true" applyProtection="false">
      <alignment horizontal="general" vertical="center" textRotation="0" wrapText="true" indent="0" shrinkToFit="false"/>
      <protection locked="true" hidden="false"/>
    </xf>
    <xf numFmtId="164" fontId="12" fillId="2" borderId="0" xfId="0" applyFont="true" applyBorder="true" applyAlignment="true" applyProtection="true">
      <alignment horizontal="left" vertical="center" textRotation="0" wrapText="true" indent="0" shrinkToFit="false"/>
      <protection locked="false" hidden="false"/>
    </xf>
    <xf numFmtId="164" fontId="17" fillId="2" borderId="0" xfId="0" applyFont="true" applyBorder="true" applyAlignment="true" applyProtection="true">
      <alignment horizontal="general" vertical="center" textRotation="0" wrapText="false" indent="0" shrinkToFit="false"/>
      <protection locked="false" hidden="false"/>
    </xf>
    <xf numFmtId="164" fontId="12" fillId="2" borderId="11" xfId="0" applyFont="true" applyBorder="true" applyAlignment="true" applyProtection="true">
      <alignment horizontal="left" vertical="center" textRotation="0" wrapText="true" indent="0" shrinkToFit="false"/>
      <protection locked="false" hidden="false"/>
    </xf>
    <xf numFmtId="164" fontId="17" fillId="2" borderId="11" xfId="0" applyFont="true" applyBorder="true" applyAlignment="true" applyProtection="true">
      <alignment horizontal="general" vertical="center" textRotation="0" wrapText="false" indent="0" shrinkToFit="false"/>
      <protection locked="fals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4" fontId="0" fillId="0" borderId="11" xfId="0" applyFont="false" applyBorder="true" applyAlignment="true" applyProtection="false">
      <alignment horizontal="general" vertical="center" textRotation="0" wrapText="false" indent="0" shrinkToFit="false"/>
      <protection locked="true" hidden="false"/>
    </xf>
    <xf numFmtId="169" fontId="14" fillId="0" borderId="5" xfId="0" applyFont="true" applyBorder="true" applyAlignment="true" applyProtection="false">
      <alignment horizontal="general" vertical="center" textRotation="0" wrapText="false" indent="0" shrinkToFit="false"/>
      <protection locked="true" hidden="false"/>
    </xf>
    <xf numFmtId="164" fontId="9" fillId="4" borderId="1" xfId="0" applyFont="true" applyBorder="tru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center" textRotation="0" wrapText="false" indent="0" shrinkToFit="false"/>
      <protection locked="true" hidden="false"/>
    </xf>
    <xf numFmtId="164" fontId="13" fillId="2" borderId="0" xfId="0" applyFont="true" applyBorder="true" applyAlignment="true" applyProtection="true">
      <alignment horizontal="left" vertical="center" textRotation="0" wrapText="false" indent="0" shrinkToFit="false"/>
      <protection locked="fals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13" fillId="2" borderId="11" xfId="0" applyFont="true" applyBorder="true" applyAlignment="true" applyProtection="true">
      <alignment horizontal="left" vertical="center" textRotation="0" wrapText="false" indent="0" shrinkToFit="false"/>
      <protection locked="fals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true">
      <alignment horizontal="general" vertical="center" textRotation="0" wrapText="false" indent="0" shrinkToFit="false"/>
      <protection locked="true" hidden="false"/>
    </xf>
    <xf numFmtId="164" fontId="4" fillId="0" borderId="8" xfId="0" applyFont="true" applyBorder="true" applyAlignment="true" applyProtection="true">
      <alignment horizontal="general" vertical="center" textRotation="0" wrapText="false" indent="0" shrinkToFit="false"/>
      <protection locked="true" hidden="false"/>
    </xf>
    <xf numFmtId="165" fontId="14" fillId="0" borderId="9" xfId="0" applyFont="true" applyBorder="tru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4" fontId="5" fillId="0" borderId="13" xfId="0" applyFont="true" applyBorder="true" applyAlignment="true" applyProtection="false">
      <alignment horizontal="general" vertical="center" textRotation="0" wrapText="false" indent="0" shrinkToFit="false"/>
      <protection locked="true" hidden="false"/>
    </xf>
    <xf numFmtId="164" fontId="5" fillId="0" borderId="14" xfId="0" applyFont="true" applyBorder="true" applyAlignment="true" applyProtection="false">
      <alignment horizontal="general" vertical="center" textRotation="0" wrapText="false" indent="0" shrinkToFit="false"/>
      <protection locked="true" hidden="false"/>
    </xf>
    <xf numFmtId="165" fontId="5" fillId="0" borderId="15"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3" fillId="5" borderId="0" xfId="0" applyFont="true" applyBorder="false" applyAlignment="false" applyProtection="false">
      <alignment horizontal="general" vertical="bottom" textRotation="0" wrapText="false" indent="0" shrinkToFit="false"/>
      <protection locked="true" hidden="false"/>
    </xf>
    <xf numFmtId="164" fontId="21" fillId="5" borderId="0" xfId="0" applyFont="true" applyBorder="false" applyAlignment="false" applyProtection="false">
      <alignment horizontal="general" vertical="bottom" textRotation="0" wrapText="false" indent="0" shrinkToFit="false"/>
      <protection locked="true" hidden="false"/>
    </xf>
    <xf numFmtId="165" fontId="21"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22"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justify" vertical="center" textRotation="0" wrapText="false" indent="0" shrinkToFit="false"/>
      <protection locked="true" hidden="false"/>
    </xf>
    <xf numFmtId="164" fontId="17" fillId="5" borderId="0" xfId="0" applyFont="true" applyBorder="false" applyAlignment="false" applyProtection="false">
      <alignment horizontal="general" vertical="bottom" textRotation="0" wrapText="false" indent="0" shrinkToFit="false"/>
      <protection locked="true" hidden="false"/>
    </xf>
    <xf numFmtId="164" fontId="22" fillId="5" borderId="0" xfId="0" applyFont="true" applyBorder="false" applyAlignment="false" applyProtection="false">
      <alignment horizontal="general" vertical="bottom" textRotation="0" wrapText="false" indent="0" shrinkToFit="false"/>
      <protection locked="true" hidden="false"/>
    </xf>
    <xf numFmtId="174" fontId="22" fillId="0" borderId="0" xfId="0" applyFont="true" applyBorder="false" applyAlignment="false" applyProtection="false">
      <alignment horizontal="general" vertical="bottom" textRotation="0" wrapText="false" indent="0" shrinkToFit="false"/>
      <protection locked="true" hidden="false"/>
    </xf>
    <xf numFmtId="174" fontId="22" fillId="5"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966"/>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330120</xdr:colOff>
      <xdr:row>0</xdr:row>
      <xdr:rowOff>38880</xdr:rowOff>
    </xdr:from>
    <xdr:to>
      <xdr:col>4</xdr:col>
      <xdr:colOff>1113120</xdr:colOff>
      <xdr:row>2</xdr:row>
      <xdr:rowOff>141120</xdr:rowOff>
    </xdr:to>
    <xdr:pic>
      <xdr:nvPicPr>
        <xdr:cNvPr id="0" name="Imagen 1" descr=""/>
        <xdr:cNvPicPr/>
      </xdr:nvPicPr>
      <xdr:blipFill>
        <a:blip r:embed="rId1"/>
        <a:srcRect l="14787" t="42244" r="28373" b="43306"/>
        <a:stretch/>
      </xdr:blipFill>
      <xdr:spPr>
        <a:xfrm>
          <a:off x="9066960" y="38880"/>
          <a:ext cx="3369960" cy="6354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www.alicante.es/"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F10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75" activeCellId="0" sqref="E75"/>
    </sheetView>
  </sheetViews>
  <sheetFormatPr defaultColWidth="11.515625" defaultRowHeight="21" zeroHeight="false" outlineLevelRow="0" outlineLevelCol="0"/>
  <cols>
    <col collapsed="false" customWidth="true" hidden="false" outlineLevel="0" max="1" min="1" style="1" width="3.99"/>
    <col collapsed="false" customWidth="true" hidden="false" outlineLevel="0" max="2" min="2" style="1" width="26.16"/>
    <col collapsed="false" customWidth="true" hidden="false" outlineLevel="0" max="3" min="3" style="1" width="93.67"/>
    <col collapsed="false" customWidth="true" hidden="false" outlineLevel="0" max="4" min="4" style="1" width="36.66"/>
    <col collapsed="false" customWidth="true" hidden="false" outlineLevel="0" max="5" min="5" style="1" width="30.5"/>
    <col collapsed="false" customWidth="true" hidden="false" outlineLevel="0" max="6" min="6" style="1" width="29.17"/>
    <col collapsed="false" customWidth="false" hidden="false" outlineLevel="0" max="1024" min="7" style="1" width="11.5"/>
  </cols>
  <sheetData>
    <row r="1" customFormat="false" ht="21" hidden="false" customHeight="false" outlineLevel="0" collapsed="false">
      <c r="B1" s="2"/>
      <c r="C1" s="3"/>
      <c r="D1" s="3"/>
      <c r="E1" s="3"/>
      <c r="F1" s="4"/>
    </row>
    <row r="2" customFormat="false" ht="21" hidden="false" customHeight="false" outlineLevel="0" collapsed="false">
      <c r="B2" s="5"/>
      <c r="C2" s="6"/>
      <c r="D2" s="6"/>
      <c r="E2" s="6"/>
      <c r="F2" s="7"/>
    </row>
    <row r="3" customFormat="false" ht="21" hidden="false" customHeight="false" outlineLevel="0" collapsed="false">
      <c r="B3" s="5"/>
      <c r="C3" s="6"/>
      <c r="D3" s="6"/>
      <c r="E3" s="6"/>
      <c r="F3" s="7"/>
    </row>
    <row r="4" customFormat="false" ht="26" hidden="false" customHeight="false" outlineLevel="0" collapsed="false">
      <c r="B4" s="8" t="s">
        <v>0</v>
      </c>
      <c r="C4" s="9"/>
      <c r="D4" s="9"/>
      <c r="E4" s="9"/>
      <c r="F4" s="10" t="n">
        <f aca="false">F14+F45</f>
        <v>0</v>
      </c>
    </row>
    <row r="5" customFormat="false" ht="26" hidden="false" customHeight="false" outlineLevel="0" collapsed="false">
      <c r="B5" s="8"/>
      <c r="C5" s="9"/>
      <c r="D5" s="9"/>
      <c r="E5" s="9"/>
      <c r="F5" s="10"/>
    </row>
    <row r="6" customFormat="false" ht="19.75" hidden="false" customHeight="true" outlineLevel="0" collapsed="false">
      <c r="B6" s="11" t="s">
        <v>1</v>
      </c>
      <c r="C6" s="11"/>
      <c r="D6" s="11"/>
      <c r="E6" s="11"/>
      <c r="F6" s="11"/>
    </row>
    <row r="7" customFormat="false" ht="21" hidden="false" customHeight="false" outlineLevel="0" collapsed="false">
      <c r="B7" s="11"/>
      <c r="C7" s="11"/>
      <c r="D7" s="11"/>
      <c r="E7" s="11"/>
      <c r="F7" s="11"/>
    </row>
    <row r="8" customFormat="false" ht="21" hidden="false" customHeight="false" outlineLevel="0" collapsed="false">
      <c r="B8" s="5"/>
      <c r="C8" s="6"/>
      <c r="D8" s="6"/>
      <c r="E8" s="6"/>
      <c r="F8" s="7"/>
    </row>
    <row r="9" customFormat="false" ht="21" hidden="false" customHeight="false" outlineLevel="0" collapsed="false">
      <c r="B9" s="5" t="s">
        <v>2</v>
      </c>
      <c r="C9" s="12"/>
      <c r="D9" s="12"/>
      <c r="E9" s="12"/>
      <c r="F9" s="7"/>
    </row>
    <row r="10" customFormat="false" ht="21" hidden="false" customHeight="false" outlineLevel="0" collapsed="false">
      <c r="B10" s="13" t="s">
        <v>3</v>
      </c>
      <c r="C10" s="12"/>
      <c r="D10" s="12"/>
      <c r="E10" s="12"/>
      <c r="F10" s="7"/>
    </row>
    <row r="11" customFormat="false" ht="21" hidden="false" customHeight="false" outlineLevel="0" collapsed="false">
      <c r="B11" s="13" t="s">
        <v>4</v>
      </c>
      <c r="C11" s="12"/>
      <c r="D11" s="12"/>
      <c r="E11" s="12"/>
      <c r="F11" s="7"/>
    </row>
    <row r="12" customFormat="false" ht="21" hidden="false" customHeight="false" outlineLevel="0" collapsed="false">
      <c r="B12" s="13" t="s">
        <v>5</v>
      </c>
      <c r="C12" s="12"/>
      <c r="D12" s="12"/>
      <c r="E12" s="12"/>
      <c r="F12" s="7"/>
    </row>
    <row r="13" customFormat="false" ht="21" hidden="false" customHeight="false" outlineLevel="0" collapsed="false">
      <c r="B13" s="5"/>
      <c r="C13" s="6"/>
      <c r="D13" s="6"/>
      <c r="E13" s="6"/>
      <c r="F13" s="7"/>
    </row>
    <row r="14" customFormat="false" ht="26" hidden="false" customHeight="false" outlineLevel="0" collapsed="false">
      <c r="B14" s="14" t="s">
        <v>6</v>
      </c>
      <c r="C14" s="15"/>
      <c r="D14" s="15"/>
      <c r="E14" s="16" t="n">
        <f aca="false">SUM(F23+F33+F43)</f>
        <v>0</v>
      </c>
      <c r="F14" s="17" t="n">
        <f aca="false">IF(E14&lt;60,E14,60)</f>
        <v>0</v>
      </c>
    </row>
    <row r="15" customFormat="false" ht="55.75" hidden="false" customHeight="true" outlineLevel="0" collapsed="false">
      <c r="B15" s="18" t="s">
        <v>7</v>
      </c>
      <c r="C15" s="18"/>
      <c r="D15" s="18"/>
      <c r="E15" s="3"/>
      <c r="F15" s="19"/>
    </row>
    <row r="16" customFormat="false" ht="51.75" hidden="false" customHeight="true" outlineLevel="0" collapsed="false">
      <c r="B16" s="20"/>
      <c r="C16" s="21" t="s">
        <v>8</v>
      </c>
      <c r="D16" s="22" t="s">
        <v>9</v>
      </c>
      <c r="E16" s="22" t="s">
        <v>10</v>
      </c>
      <c r="F16" s="23" t="s">
        <v>11</v>
      </c>
    </row>
    <row r="17" customFormat="false" ht="21" hidden="false" customHeight="false" outlineLevel="0" collapsed="false">
      <c r="B17" s="5"/>
      <c r="C17" s="12"/>
      <c r="D17" s="24"/>
      <c r="E17" s="24"/>
      <c r="F17" s="25" t="s">
        <v>12</v>
      </c>
    </row>
    <row r="18" customFormat="false" ht="21" hidden="false" customHeight="false" outlineLevel="0" collapsed="false">
      <c r="B18" s="5"/>
      <c r="C18" s="12"/>
      <c r="D18" s="24"/>
      <c r="E18" s="24"/>
      <c r="F18" s="25" t="s">
        <v>12</v>
      </c>
    </row>
    <row r="19" customFormat="false" ht="21" hidden="false" customHeight="false" outlineLevel="0" collapsed="false">
      <c r="B19" s="5"/>
      <c r="C19" s="12"/>
      <c r="D19" s="24"/>
      <c r="E19" s="24"/>
      <c r="F19" s="25" t="s">
        <v>12</v>
      </c>
    </row>
    <row r="20" customFormat="false" ht="21" hidden="false" customHeight="false" outlineLevel="0" collapsed="false">
      <c r="B20" s="5"/>
      <c r="C20" s="12"/>
      <c r="D20" s="24"/>
      <c r="E20" s="24"/>
      <c r="F20" s="25" t="s">
        <v>12</v>
      </c>
    </row>
    <row r="21" customFormat="false" ht="21" hidden="false" customHeight="false" outlineLevel="0" collapsed="false">
      <c r="B21" s="5"/>
      <c r="C21" s="12"/>
      <c r="D21" s="24"/>
      <c r="E21" s="24"/>
      <c r="F21" s="25" t="s">
        <v>12</v>
      </c>
    </row>
    <row r="22" customFormat="false" ht="21" hidden="false" customHeight="false" outlineLevel="0" collapsed="false">
      <c r="B22" s="5"/>
      <c r="C22" s="26"/>
      <c r="D22" s="26"/>
      <c r="E22" s="26"/>
      <c r="F22" s="27"/>
    </row>
    <row r="23" customFormat="false" ht="27.75" hidden="false" customHeight="true" outlineLevel="0" collapsed="false">
      <c r="B23" s="28"/>
      <c r="C23" s="29"/>
      <c r="D23" s="29" t="s">
        <v>13</v>
      </c>
      <c r="E23" s="30"/>
      <c r="F23" s="31" t="n">
        <f aca="false">E23*0.36</f>
        <v>0</v>
      </c>
    </row>
    <row r="24" customFormat="false" ht="51.75" hidden="false" customHeight="true" outlineLevel="0" collapsed="false">
      <c r="B24" s="18" t="s">
        <v>14</v>
      </c>
      <c r="C24" s="18"/>
      <c r="D24" s="18"/>
      <c r="E24" s="3"/>
      <c r="F24" s="19"/>
    </row>
    <row r="25" customFormat="false" ht="21" hidden="false" customHeight="false" outlineLevel="0" collapsed="false">
      <c r="B25" s="5"/>
      <c r="C25" s="32"/>
      <c r="D25" s="6"/>
      <c r="E25" s="6"/>
      <c r="F25" s="33"/>
    </row>
    <row r="26" customFormat="false" ht="44" hidden="false" customHeight="false" outlineLevel="0" collapsed="false">
      <c r="B26" s="5"/>
      <c r="C26" s="21" t="s">
        <v>8</v>
      </c>
      <c r="D26" s="22" t="s">
        <v>9</v>
      </c>
      <c r="E26" s="22" t="s">
        <v>10</v>
      </c>
      <c r="F26" s="23" t="s">
        <v>15</v>
      </c>
    </row>
    <row r="27" customFormat="false" ht="21" hidden="false" customHeight="false" outlineLevel="0" collapsed="false">
      <c r="B27" s="5"/>
      <c r="C27" s="12"/>
      <c r="D27" s="24"/>
      <c r="E27" s="24"/>
      <c r="F27" s="25"/>
    </row>
    <row r="28" customFormat="false" ht="21" hidden="false" customHeight="false" outlineLevel="0" collapsed="false">
      <c r="B28" s="5"/>
      <c r="C28" s="12"/>
      <c r="D28" s="24"/>
      <c r="E28" s="24"/>
      <c r="F28" s="25"/>
    </row>
    <row r="29" customFormat="false" ht="21" hidden="false" customHeight="false" outlineLevel="0" collapsed="false">
      <c r="B29" s="5"/>
      <c r="C29" s="12"/>
      <c r="D29" s="24"/>
      <c r="E29" s="24"/>
      <c r="F29" s="25"/>
    </row>
    <row r="30" customFormat="false" ht="21" hidden="false" customHeight="false" outlineLevel="0" collapsed="false">
      <c r="B30" s="5"/>
      <c r="C30" s="12"/>
      <c r="D30" s="24"/>
      <c r="E30" s="24"/>
      <c r="F30" s="25"/>
    </row>
    <row r="31" customFormat="false" ht="21" hidden="false" customHeight="false" outlineLevel="0" collapsed="false">
      <c r="B31" s="5"/>
      <c r="C31" s="12"/>
      <c r="D31" s="24"/>
      <c r="E31" s="24"/>
      <c r="F31" s="25"/>
    </row>
    <row r="32" customFormat="false" ht="21" hidden="false" customHeight="false" outlineLevel="0" collapsed="false">
      <c r="B32" s="5"/>
      <c r="C32" s="32"/>
      <c r="D32" s="6"/>
      <c r="E32" s="6"/>
      <c r="F32" s="33"/>
    </row>
    <row r="33" customFormat="false" ht="26.75" hidden="false" customHeight="true" outlineLevel="0" collapsed="false">
      <c r="B33" s="28"/>
      <c r="C33" s="29"/>
      <c r="D33" s="29" t="s">
        <v>13</v>
      </c>
      <c r="E33" s="30"/>
      <c r="F33" s="31" t="n">
        <f aca="false">E33*0.12</f>
        <v>0</v>
      </c>
    </row>
    <row r="34" customFormat="false" ht="36.75" hidden="false" customHeight="true" outlineLevel="0" collapsed="false">
      <c r="B34" s="34" t="s">
        <v>16</v>
      </c>
      <c r="C34" s="34"/>
      <c r="D34" s="34"/>
      <c r="E34" s="35"/>
      <c r="F34" s="36"/>
    </row>
    <row r="35" customFormat="false" ht="21" hidden="false" customHeight="false" outlineLevel="0" collapsed="false">
      <c r="B35" s="34"/>
      <c r="C35" s="3"/>
      <c r="D35" s="3"/>
      <c r="E35" s="35"/>
      <c r="F35" s="36"/>
    </row>
    <row r="36" customFormat="false" ht="44" hidden="false" customHeight="false" outlineLevel="0" collapsed="false">
      <c r="B36" s="37"/>
      <c r="C36" s="21" t="s">
        <v>17</v>
      </c>
      <c r="D36" s="22" t="s">
        <v>9</v>
      </c>
      <c r="E36" s="22" t="s">
        <v>10</v>
      </c>
      <c r="F36" s="23" t="s">
        <v>15</v>
      </c>
    </row>
    <row r="37" customFormat="false" ht="21" hidden="false" customHeight="false" outlineLevel="0" collapsed="false">
      <c r="B37" s="37"/>
      <c r="C37" s="12"/>
      <c r="D37" s="24"/>
      <c r="E37" s="24"/>
      <c r="F37" s="25"/>
    </row>
    <row r="38" customFormat="false" ht="21" hidden="false" customHeight="false" outlineLevel="0" collapsed="false">
      <c r="B38" s="37"/>
      <c r="C38" s="12"/>
      <c r="D38" s="24"/>
      <c r="E38" s="24"/>
      <c r="F38" s="25"/>
    </row>
    <row r="39" customFormat="false" ht="21" hidden="false" customHeight="false" outlineLevel="0" collapsed="false">
      <c r="B39" s="37"/>
      <c r="C39" s="12"/>
      <c r="D39" s="24"/>
      <c r="E39" s="24"/>
      <c r="F39" s="25"/>
    </row>
    <row r="40" customFormat="false" ht="21" hidden="false" customHeight="false" outlineLevel="0" collapsed="false">
      <c r="B40" s="37"/>
      <c r="C40" s="12"/>
      <c r="D40" s="24"/>
      <c r="E40" s="24"/>
      <c r="F40" s="25"/>
    </row>
    <row r="41" customFormat="false" ht="21" hidden="false" customHeight="false" outlineLevel="0" collapsed="false">
      <c r="B41" s="37"/>
      <c r="C41" s="12"/>
      <c r="D41" s="24"/>
      <c r="E41" s="24"/>
      <c r="F41" s="25"/>
    </row>
    <row r="42" customFormat="false" ht="21" hidden="false" customHeight="false" outlineLevel="0" collapsed="false">
      <c r="B42" s="37"/>
      <c r="C42" s="3"/>
      <c r="D42" s="3"/>
      <c r="E42" s="35"/>
      <c r="F42" s="36"/>
    </row>
    <row r="43" customFormat="false" ht="26.75" hidden="false" customHeight="true" outlineLevel="0" collapsed="false">
      <c r="B43" s="28"/>
      <c r="C43" s="38"/>
      <c r="D43" s="29" t="s">
        <v>13</v>
      </c>
      <c r="E43" s="30"/>
      <c r="F43" s="31" t="n">
        <f aca="false">E43*0.05</f>
        <v>0</v>
      </c>
    </row>
    <row r="44" customFormat="false" ht="21" hidden="false" customHeight="false" outlineLevel="0" collapsed="false">
      <c r="B44" s="28"/>
      <c r="C44" s="29"/>
      <c r="D44" s="29"/>
      <c r="E44" s="39"/>
      <c r="F44" s="31"/>
    </row>
    <row r="45" customFormat="false" ht="26" hidden="false" customHeight="false" outlineLevel="0" collapsed="false">
      <c r="B45" s="14" t="s">
        <v>18</v>
      </c>
      <c r="C45" s="40"/>
      <c r="D45" s="40"/>
      <c r="E45" s="41" t="n">
        <f aca="false">SUM(F47+F58+F61+F71+F90)</f>
        <v>0</v>
      </c>
      <c r="F45" s="17" t="n">
        <f aca="false">IF(E45&lt;40,E45,40)</f>
        <v>0</v>
      </c>
    </row>
    <row r="46" customFormat="false" ht="21" hidden="false" customHeight="false" outlineLevel="0" collapsed="false">
      <c r="B46" s="42"/>
      <c r="C46" s="6"/>
      <c r="D46" s="6"/>
      <c r="E46" s="6"/>
      <c r="F46" s="7"/>
    </row>
    <row r="47" customFormat="false" ht="36.75" hidden="false" customHeight="true" outlineLevel="0" collapsed="false">
      <c r="B47" s="43" t="s">
        <v>19</v>
      </c>
      <c r="C47" s="43"/>
      <c r="D47" s="43"/>
      <c r="E47" s="44"/>
      <c r="F47" s="45" t="n">
        <f aca="false">IF(F50&lt;4,F50,4)</f>
        <v>0</v>
      </c>
    </row>
    <row r="48" customFormat="false" ht="118.5" hidden="false" customHeight="true" outlineLevel="0" collapsed="false">
      <c r="B48" s="5"/>
      <c r="C48" s="46" t="s">
        <v>20</v>
      </c>
      <c r="D48" s="6"/>
      <c r="E48" s="6"/>
      <c r="F48" s="33"/>
    </row>
    <row r="49" customFormat="false" ht="28.75" hidden="false" customHeight="true" outlineLevel="0" collapsed="false">
      <c r="B49" s="47"/>
      <c r="C49" s="48" t="s">
        <v>21</v>
      </c>
      <c r="D49" s="48" t="s">
        <v>22</v>
      </c>
      <c r="E49" s="49" t="s">
        <v>11</v>
      </c>
      <c r="F49" s="33"/>
    </row>
    <row r="50" customFormat="false" ht="28.75" hidden="false" customHeight="true" outlineLevel="0" collapsed="false">
      <c r="B50" s="47"/>
      <c r="C50" s="50"/>
      <c r="D50" s="51" t="s">
        <v>23</v>
      </c>
      <c r="E50" s="52" t="s">
        <v>12</v>
      </c>
      <c r="F50" s="53" t="n">
        <f aca="false">SUM(F53:F56)</f>
        <v>0</v>
      </c>
    </row>
    <row r="51" customFormat="false" ht="32.75" hidden="false" customHeight="true" outlineLevel="0" collapsed="false">
      <c r="B51" s="47"/>
      <c r="C51" s="6"/>
      <c r="D51" s="6"/>
      <c r="E51" s="54"/>
      <c r="F51" s="33"/>
    </row>
    <row r="52" customFormat="false" ht="30.75" hidden="false" customHeight="true" outlineLevel="0" collapsed="false">
      <c r="B52" s="47"/>
      <c r="C52" s="48" t="s">
        <v>24</v>
      </c>
      <c r="D52" s="48" t="s">
        <v>22</v>
      </c>
      <c r="E52" s="49" t="s">
        <v>11</v>
      </c>
      <c r="F52" s="33"/>
    </row>
    <row r="53" customFormat="false" ht="27.75" hidden="false" customHeight="true" outlineLevel="0" collapsed="false">
      <c r="B53" s="47"/>
      <c r="C53" s="50"/>
      <c r="D53" s="55" t="s">
        <v>23</v>
      </c>
      <c r="E53" s="52" t="s">
        <v>12</v>
      </c>
      <c r="F53" s="56" t="n">
        <f aca="false">VLOOKUP(D53,Hoja2!A10:B17,2,0)</f>
        <v>0</v>
      </c>
    </row>
    <row r="54" customFormat="false" ht="26.75" hidden="false" customHeight="true" outlineLevel="0" collapsed="false">
      <c r="B54" s="47"/>
      <c r="C54" s="50"/>
      <c r="D54" s="55" t="s">
        <v>23</v>
      </c>
      <c r="E54" s="52" t="s">
        <v>12</v>
      </c>
      <c r="F54" s="56" t="n">
        <f aca="false">VLOOKUP(D54,Hoja2!A10:B17,2,0)</f>
        <v>0</v>
      </c>
    </row>
    <row r="55" customFormat="false" ht="26.75" hidden="false" customHeight="true" outlineLevel="0" collapsed="false">
      <c r="B55" s="47"/>
      <c r="C55" s="50"/>
      <c r="D55" s="55" t="s">
        <v>23</v>
      </c>
      <c r="E55" s="52" t="s">
        <v>12</v>
      </c>
      <c r="F55" s="56" t="n">
        <f aca="false">VLOOKUP(D55,Hoja2!A10:B17,2,0)</f>
        <v>0</v>
      </c>
    </row>
    <row r="56" customFormat="false" ht="26.75" hidden="false" customHeight="true" outlineLevel="0" collapsed="false">
      <c r="B56" s="47"/>
      <c r="C56" s="57"/>
      <c r="D56" s="58" t="s">
        <v>23</v>
      </c>
      <c r="E56" s="52" t="s">
        <v>12</v>
      </c>
      <c r="F56" s="56" t="n">
        <f aca="false">VLOOKUP(D56,Hoja2!A10:B17,2,0)</f>
        <v>0</v>
      </c>
    </row>
    <row r="57" customFormat="false" ht="21" hidden="false" customHeight="false" outlineLevel="0" collapsed="false">
      <c r="B57" s="47"/>
      <c r="C57" s="59"/>
      <c r="D57" s="59"/>
      <c r="E57" s="59"/>
      <c r="F57" s="60"/>
    </row>
    <row r="58" customFormat="false" ht="38.75" hidden="false" customHeight="true" outlineLevel="0" collapsed="false">
      <c r="B58" s="43" t="s">
        <v>25</v>
      </c>
      <c r="C58" s="43"/>
      <c r="D58" s="43"/>
      <c r="E58" s="61"/>
      <c r="F58" s="62" t="n">
        <f aca="false">IF(F59&lt;4,F59,4)</f>
        <v>0</v>
      </c>
    </row>
    <row r="59" customFormat="false" ht="114.5" hidden="false" customHeight="true" outlineLevel="0" collapsed="false">
      <c r="B59" s="5"/>
      <c r="C59" s="32" t="s">
        <v>26</v>
      </c>
      <c r="D59" s="63" t="s">
        <v>23</v>
      </c>
      <c r="E59" s="6"/>
      <c r="F59" s="64" t="n">
        <f aca="false">VLOOKUP(D59,Hoja2!$A$20:$B$26,2,0)</f>
        <v>0</v>
      </c>
    </row>
    <row r="60" customFormat="false" ht="21" hidden="false" customHeight="false" outlineLevel="0" collapsed="false">
      <c r="B60" s="21"/>
      <c r="C60" s="22"/>
      <c r="D60" s="22"/>
      <c r="E60" s="22"/>
      <c r="F60" s="65"/>
    </row>
    <row r="61" customFormat="false" ht="31.75" hidden="false" customHeight="true" outlineLevel="0" collapsed="false">
      <c r="B61" s="66" t="s">
        <v>27</v>
      </c>
      <c r="C61" s="61"/>
      <c r="D61" s="67"/>
      <c r="E61" s="68" t="n">
        <f aca="false">SUM(F64:F69)</f>
        <v>0</v>
      </c>
      <c r="F61" s="69" t="n">
        <f aca="false">IF(E61&lt;4,E61,4)</f>
        <v>0</v>
      </c>
    </row>
    <row r="62" customFormat="false" ht="116.5" hidden="false" customHeight="true" outlineLevel="0" collapsed="false">
      <c r="B62" s="70"/>
      <c r="C62" s="32" t="s">
        <v>28</v>
      </c>
      <c r="D62" s="6"/>
      <c r="E62" s="6"/>
      <c r="F62" s="7"/>
    </row>
    <row r="63" customFormat="false" ht="30.75" hidden="false" customHeight="true" outlineLevel="0" collapsed="false">
      <c r="B63" s="47"/>
      <c r="C63" s="48" t="s">
        <v>29</v>
      </c>
      <c r="D63" s="48" t="s">
        <v>22</v>
      </c>
      <c r="E63" s="6"/>
      <c r="F63" s="71"/>
    </row>
    <row r="64" customFormat="false" ht="26.75" hidden="false" customHeight="true" outlineLevel="0" collapsed="false">
      <c r="B64" s="47"/>
      <c r="C64" s="50"/>
      <c r="D64" s="72" t="s">
        <v>23</v>
      </c>
      <c r="E64" s="6"/>
      <c r="F64" s="73" t="n">
        <f aca="false">VLOOKUP(D64,Hoja2!A29:B35,2,0)</f>
        <v>0</v>
      </c>
    </row>
    <row r="65" customFormat="false" ht="27.75" hidden="false" customHeight="true" outlineLevel="0" collapsed="false">
      <c r="B65" s="47"/>
      <c r="C65" s="50"/>
      <c r="D65" s="72" t="s">
        <v>23</v>
      </c>
      <c r="E65" s="6"/>
      <c r="F65" s="73" t="n">
        <f aca="false">VLOOKUP(D65,Hoja2!A29:B35,2,0)</f>
        <v>0</v>
      </c>
    </row>
    <row r="66" customFormat="false" ht="25.75" hidden="false" customHeight="true" outlineLevel="0" collapsed="false">
      <c r="B66" s="47"/>
      <c r="C66" s="50"/>
      <c r="D66" s="72" t="s">
        <v>23</v>
      </c>
      <c r="E66" s="6"/>
      <c r="F66" s="73" t="n">
        <f aca="false">VLOOKUP(D66,Hoja2!A29:B35,2,0)</f>
        <v>0</v>
      </c>
    </row>
    <row r="67" customFormat="false" ht="26.75" hidden="false" customHeight="true" outlineLevel="0" collapsed="false">
      <c r="B67" s="47"/>
      <c r="C67" s="50"/>
      <c r="D67" s="72" t="s">
        <v>23</v>
      </c>
      <c r="E67" s="6"/>
      <c r="F67" s="73" t="n">
        <f aca="false">VLOOKUP(D67,Hoja2!A29:B35,2,0)</f>
        <v>0</v>
      </c>
    </row>
    <row r="68" customFormat="false" ht="26.75" hidden="false" customHeight="true" outlineLevel="0" collapsed="false">
      <c r="B68" s="47"/>
      <c r="C68" s="50"/>
      <c r="D68" s="72" t="s">
        <v>23</v>
      </c>
      <c r="E68" s="6"/>
      <c r="F68" s="73" t="n">
        <f aca="false">VLOOKUP(D68,Hoja2!A29:B35,2,0)</f>
        <v>0</v>
      </c>
    </row>
    <row r="69" customFormat="false" ht="25.75" hidden="false" customHeight="true" outlineLevel="0" collapsed="false">
      <c r="B69" s="47"/>
      <c r="C69" s="57"/>
      <c r="D69" s="63" t="s">
        <v>23</v>
      </c>
      <c r="E69" s="29"/>
      <c r="F69" s="31" t="n">
        <f aca="false">VLOOKUP(D69,Hoja2!A29:B35,2,0)</f>
        <v>0</v>
      </c>
    </row>
    <row r="70" customFormat="false" ht="21" hidden="false" customHeight="false" outlineLevel="0" collapsed="false">
      <c r="B70" s="74"/>
      <c r="C70" s="3"/>
      <c r="D70" s="3"/>
      <c r="E70" s="3"/>
      <c r="F70" s="4"/>
    </row>
    <row r="71" customFormat="false" ht="29.75" hidden="false" customHeight="true" outlineLevel="0" collapsed="false">
      <c r="B71" s="75" t="s">
        <v>30</v>
      </c>
      <c r="C71" s="61"/>
      <c r="D71" s="61"/>
      <c r="E71" s="61"/>
      <c r="F71" s="76" t="n">
        <f aca="false">IF(F89&lt;8,F89,8)</f>
        <v>0</v>
      </c>
    </row>
    <row r="72" customFormat="false" ht="86.5" hidden="false" customHeight="true" outlineLevel="0" collapsed="false">
      <c r="B72" s="70"/>
      <c r="C72" s="77" t="s">
        <v>31</v>
      </c>
      <c r="D72" s="6"/>
      <c r="E72" s="6"/>
      <c r="F72" s="7"/>
    </row>
    <row r="73" customFormat="false" ht="26.75" hidden="false" customHeight="true" outlineLevel="0" collapsed="false">
      <c r="B73" s="47"/>
      <c r="C73" s="48" t="s">
        <v>32</v>
      </c>
      <c r="D73" s="48"/>
      <c r="E73" s="48" t="s">
        <v>33</v>
      </c>
      <c r="F73" s="71"/>
    </row>
    <row r="74" customFormat="false" ht="26.75" hidden="false" customHeight="true" outlineLevel="0" collapsed="false">
      <c r="B74" s="47"/>
      <c r="C74" s="78"/>
      <c r="D74" s="78"/>
      <c r="E74" s="79" t="s">
        <v>12</v>
      </c>
      <c r="F74" s="73" t="n">
        <f aca="false">VLOOKUP(E74,Hoja2!A2:$B$7,2,0)</f>
        <v>0</v>
      </c>
    </row>
    <row r="75" customFormat="false" ht="26.75" hidden="false" customHeight="true" outlineLevel="0" collapsed="false">
      <c r="B75" s="47"/>
      <c r="C75" s="78"/>
      <c r="D75" s="78"/>
      <c r="E75" s="79" t="s">
        <v>12</v>
      </c>
      <c r="F75" s="73" t="n">
        <f aca="false">VLOOKUP(E75,Hoja2!A2:$B$7,2,0)</f>
        <v>0</v>
      </c>
    </row>
    <row r="76" customFormat="false" ht="26.75" hidden="false" customHeight="true" outlineLevel="0" collapsed="false">
      <c r="B76" s="47"/>
      <c r="C76" s="78"/>
      <c r="D76" s="78"/>
      <c r="E76" s="79" t="s">
        <v>12</v>
      </c>
      <c r="F76" s="73" t="n">
        <f aca="false">VLOOKUP(E76,Hoja2!A2:$B$7,2,0)</f>
        <v>0</v>
      </c>
    </row>
    <row r="77" customFormat="false" ht="27.75" hidden="false" customHeight="true" outlineLevel="0" collapsed="false">
      <c r="B77" s="47"/>
      <c r="C77" s="78"/>
      <c r="D77" s="78"/>
      <c r="E77" s="79" t="s">
        <v>12</v>
      </c>
      <c r="F77" s="73" t="n">
        <f aca="false">VLOOKUP(E77,Hoja2!A2:$B$7,2,0)</f>
        <v>0</v>
      </c>
    </row>
    <row r="78" customFormat="false" ht="27.75" hidden="false" customHeight="true" outlineLevel="0" collapsed="false">
      <c r="B78" s="47"/>
      <c r="C78" s="78"/>
      <c r="D78" s="78"/>
      <c r="E78" s="79" t="s">
        <v>12</v>
      </c>
      <c r="F78" s="73" t="n">
        <f aca="false">VLOOKUP(E78,Hoja2!A2:$B$7,2,0)</f>
        <v>0</v>
      </c>
    </row>
    <row r="79" customFormat="false" ht="26.75" hidden="false" customHeight="true" outlineLevel="0" collapsed="false">
      <c r="B79" s="47"/>
      <c r="C79" s="78"/>
      <c r="D79" s="78"/>
      <c r="E79" s="79" t="s">
        <v>12</v>
      </c>
      <c r="F79" s="73" t="n">
        <f aca="false">VLOOKUP(E79,Hoja2!A2:$B$7,2,0)</f>
        <v>0</v>
      </c>
    </row>
    <row r="80" customFormat="false" ht="26.75" hidden="false" customHeight="true" outlineLevel="0" collapsed="false">
      <c r="B80" s="47"/>
      <c r="C80" s="78"/>
      <c r="D80" s="78"/>
      <c r="E80" s="79" t="s">
        <v>12</v>
      </c>
      <c r="F80" s="73" t="n">
        <f aca="false">VLOOKUP(E80,Hoja2!A2:$B$7,2,0)</f>
        <v>0</v>
      </c>
    </row>
    <row r="81" customFormat="false" ht="26.75" hidden="false" customHeight="true" outlineLevel="0" collapsed="false">
      <c r="B81" s="47"/>
      <c r="C81" s="78"/>
      <c r="D81" s="78"/>
      <c r="E81" s="79" t="s">
        <v>12</v>
      </c>
      <c r="F81" s="73" t="n">
        <f aca="false">VLOOKUP(E81,Hoja2!A2:$B$7,2,0)</f>
        <v>0</v>
      </c>
    </row>
    <row r="82" customFormat="false" ht="26.75" hidden="false" customHeight="true" outlineLevel="0" collapsed="false">
      <c r="B82" s="47"/>
      <c r="C82" s="78"/>
      <c r="D82" s="78"/>
      <c r="E82" s="79" t="s">
        <v>12</v>
      </c>
      <c r="F82" s="73" t="n">
        <f aca="false">VLOOKUP(E82,Hoja2!A2:$B$7,2,0)</f>
        <v>0</v>
      </c>
    </row>
    <row r="83" customFormat="false" ht="26.75" hidden="false" customHeight="true" outlineLevel="0" collapsed="false">
      <c r="B83" s="47"/>
      <c r="C83" s="78"/>
      <c r="D83" s="78"/>
      <c r="E83" s="79" t="s">
        <v>12</v>
      </c>
      <c r="F83" s="73" t="n">
        <f aca="false">VLOOKUP(E83,Hoja2!A2:$B$7,2,0)</f>
        <v>0</v>
      </c>
    </row>
    <row r="84" customFormat="false" ht="26.75" hidden="false" customHeight="true" outlineLevel="0" collapsed="false">
      <c r="B84" s="47"/>
      <c r="C84" s="78"/>
      <c r="D84" s="78"/>
      <c r="E84" s="79" t="s">
        <v>12</v>
      </c>
      <c r="F84" s="73" t="n">
        <f aca="false">VLOOKUP(E84,Hoja2!A2:$B$7,2,0)</f>
        <v>0</v>
      </c>
    </row>
    <row r="85" customFormat="false" ht="26.75" hidden="false" customHeight="true" outlineLevel="0" collapsed="false">
      <c r="B85" s="47"/>
      <c r="C85" s="78"/>
      <c r="D85" s="78"/>
      <c r="E85" s="79" t="s">
        <v>12</v>
      </c>
      <c r="F85" s="73" t="n">
        <f aca="false">VLOOKUP(E85,Hoja2!A2:$B$7,2,0)</f>
        <v>0</v>
      </c>
    </row>
    <row r="86" customFormat="false" ht="25.75" hidden="false" customHeight="true" outlineLevel="0" collapsed="false">
      <c r="B86" s="47"/>
      <c r="C86" s="78"/>
      <c r="D86" s="78"/>
      <c r="E86" s="79" t="s">
        <v>12</v>
      </c>
      <c r="F86" s="73" t="n">
        <f aca="false">VLOOKUP(E86,Hoja2!A2:$B$7,2,0)</f>
        <v>0</v>
      </c>
    </row>
    <row r="87" customFormat="false" ht="26.75" hidden="false" customHeight="true" outlineLevel="0" collapsed="false">
      <c r="B87" s="47"/>
      <c r="C87" s="78"/>
      <c r="D87" s="78"/>
      <c r="E87" s="79" t="s">
        <v>12</v>
      </c>
      <c r="F87" s="73" t="n">
        <f aca="false">VLOOKUP(E87,Hoja2!A2:$B$7,2,0)</f>
        <v>0</v>
      </c>
    </row>
    <row r="88" customFormat="false" ht="27.75" hidden="false" customHeight="true" outlineLevel="0" collapsed="false">
      <c r="B88" s="47"/>
      <c r="C88" s="80"/>
      <c r="D88" s="80"/>
      <c r="E88" s="81" t="s">
        <v>12</v>
      </c>
      <c r="F88" s="31" t="n">
        <f aca="false">VLOOKUP(E88,Hoja2!A2:$B$7,2,0)</f>
        <v>0</v>
      </c>
    </row>
    <row r="89" customFormat="false" ht="21" hidden="false" customHeight="false" outlineLevel="0" collapsed="false">
      <c r="B89" s="82"/>
      <c r="C89" s="83"/>
      <c r="D89" s="83"/>
      <c r="E89" s="83"/>
      <c r="F89" s="84" t="n">
        <f aca="false">SUM(F74:F88)</f>
        <v>0</v>
      </c>
    </row>
    <row r="90" customFormat="false" ht="49.75" hidden="false" customHeight="true" outlineLevel="0" collapsed="false">
      <c r="B90" s="85" t="s">
        <v>34</v>
      </c>
      <c r="C90" s="85"/>
      <c r="D90" s="85"/>
      <c r="E90" s="61"/>
      <c r="F90" s="69" t="n">
        <f aca="false">IF(F97&lt;20,F97,20)</f>
        <v>0</v>
      </c>
    </row>
    <row r="91" customFormat="false" ht="70.5" hidden="false" customHeight="true" outlineLevel="0" collapsed="false">
      <c r="B91" s="37"/>
      <c r="C91" s="86" t="s">
        <v>35</v>
      </c>
      <c r="D91" s="87"/>
      <c r="E91" s="6"/>
      <c r="F91" s="7"/>
    </row>
    <row r="92" customFormat="false" ht="21" hidden="false" customHeight="false" outlineLevel="0" collapsed="false">
      <c r="B92" s="47"/>
      <c r="C92" s="6"/>
      <c r="D92" s="6"/>
      <c r="E92" s="6"/>
      <c r="F92" s="7"/>
    </row>
    <row r="93" customFormat="false" ht="26.75" hidden="false" customHeight="true" outlineLevel="0" collapsed="false">
      <c r="B93" s="47"/>
      <c r="C93" s="48" t="s">
        <v>36</v>
      </c>
      <c r="D93" s="48" t="s">
        <v>37</v>
      </c>
      <c r="E93" s="6"/>
      <c r="F93" s="7"/>
    </row>
    <row r="94" customFormat="false" ht="26.75" hidden="false" customHeight="true" outlineLevel="0" collapsed="false">
      <c r="B94" s="88"/>
      <c r="C94" s="50"/>
      <c r="D94" s="89" t="s">
        <v>23</v>
      </c>
      <c r="E94" s="89"/>
      <c r="F94" s="56" t="n">
        <f aca="false">VLOOKUP(D94,Hoja2!$A$38:$B$40,2,0)</f>
        <v>0</v>
      </c>
    </row>
    <row r="95" customFormat="false" ht="27.75" hidden="false" customHeight="true" outlineLevel="0" collapsed="false">
      <c r="B95" s="88"/>
      <c r="C95" s="50"/>
      <c r="D95" s="89" t="s">
        <v>23</v>
      </c>
      <c r="E95" s="89"/>
      <c r="F95" s="56" t="n">
        <f aca="false">VLOOKUP(D95,Hoja2!A$38:$B40,2,0)</f>
        <v>0</v>
      </c>
    </row>
    <row r="96" customFormat="false" ht="26.75" hidden="false" customHeight="true" outlineLevel="0" collapsed="false">
      <c r="B96" s="90"/>
      <c r="C96" s="57"/>
      <c r="D96" s="91" t="s">
        <v>23</v>
      </c>
      <c r="E96" s="91"/>
      <c r="F96" s="92" t="n">
        <f aca="false">VLOOKUP(D96,Hoja2!A$38:$B40,2,0)</f>
        <v>0</v>
      </c>
    </row>
    <row r="97" customFormat="false" ht="21" hidden="false" customHeight="false" outlineLevel="0" collapsed="false">
      <c r="B97" s="93"/>
      <c r="C97" s="94"/>
      <c r="D97" s="6"/>
      <c r="E97" s="22"/>
      <c r="F97" s="95" t="n">
        <f aca="false">SUM(F94:F96)</f>
        <v>0</v>
      </c>
    </row>
    <row r="98" customFormat="false" ht="21" hidden="false" customHeight="false" outlineLevel="0" collapsed="false">
      <c r="B98" s="96"/>
      <c r="C98" s="97"/>
      <c r="D98" s="98"/>
      <c r="E98" s="98"/>
      <c r="F98" s="97"/>
    </row>
    <row r="99" customFormat="false" ht="26" hidden="false" customHeight="false" outlineLevel="0" collapsed="false">
      <c r="B99" s="99" t="s">
        <v>38</v>
      </c>
      <c r="C99" s="100"/>
      <c r="D99" s="100"/>
      <c r="E99" s="100"/>
      <c r="F99" s="101" t="n">
        <f aca="false">F14+F45</f>
        <v>0</v>
      </c>
    </row>
    <row r="100" customFormat="false" ht="17.25" hidden="false" customHeight="true" outlineLevel="0" collapsed="false"/>
    <row r="101" customFormat="false" ht="41.75" hidden="false" customHeight="true" outlineLevel="0" collapsed="false">
      <c r="B101" s="102" t="s">
        <v>39</v>
      </c>
      <c r="C101" s="103"/>
    </row>
    <row r="102" customFormat="false" ht="53.75" hidden="false" customHeight="true" outlineLevel="0" collapsed="false">
      <c r="B102" s="104" t="s">
        <v>40</v>
      </c>
      <c r="C102" s="104"/>
      <c r="D102" s="104"/>
      <c r="E102" s="104"/>
      <c r="F102" s="104"/>
    </row>
    <row r="103" customFormat="false" ht="50.75" hidden="false" customHeight="true" outlineLevel="0" collapsed="false">
      <c r="B103" s="104" t="s">
        <v>41</v>
      </c>
      <c r="C103" s="104"/>
      <c r="D103" s="104"/>
      <c r="E103" s="104"/>
      <c r="F103" s="104"/>
    </row>
    <row r="105" customFormat="false" ht="31" hidden="false" customHeight="false" outlineLevel="0" collapsed="false">
      <c r="B105" s="105" t="s">
        <v>42</v>
      </c>
    </row>
  </sheetData>
  <sheetProtection algorithmName="SHA-512" hashValue="e7YVn00KyljwlFD7oWTPz0+epXg2lOGy8MEcQKUM6Rd7MXo9IKLCOVA+LOP5dtc18MVq4OEs832yQMVCYg4Bsg==" saltValue="IfV0LktSIF9ylfls0EApZg==" spinCount="100000" sheet="true" objects="true" scenarios="true" selectLockedCells="true"/>
  <mergeCells count="31">
    <mergeCell ref="B6:F7"/>
    <mergeCell ref="C9:E9"/>
    <mergeCell ref="C10:E10"/>
    <mergeCell ref="C11:E11"/>
    <mergeCell ref="C12:E12"/>
    <mergeCell ref="B15:D15"/>
    <mergeCell ref="B24:D24"/>
    <mergeCell ref="B34:D34"/>
    <mergeCell ref="B47:D47"/>
    <mergeCell ref="B58:D58"/>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B90:D90"/>
    <mergeCell ref="D94:E94"/>
    <mergeCell ref="D95:E95"/>
    <mergeCell ref="D96:E96"/>
    <mergeCell ref="B102:F102"/>
    <mergeCell ref="B103:F103"/>
  </mergeCells>
  <dataValidations count="17">
    <dataValidation allowBlank="true" errorStyle="stop" operator="greaterThan" showDropDown="false" showErrorMessage="true" showInputMessage="true" sqref="E23 E33:E35 E42:E44" type="whole">
      <formula1>0</formula1>
      <formula2>0</formula2>
    </dataValidation>
    <dataValidation allowBlank="true" errorStyle="stop" operator="equal" promptTitle="Denomoniación curso." showDropDown="false" showErrorMessage="true" showInputMessage="true" sqref="C83:C88" type="none">
      <formula1>0</formula1>
      <formula2>0</formula2>
    </dataValidation>
    <dataValidation allowBlank="true" error="El curso no cumple con el número de horas mínimo para ser valorado." errorStyle="stop" errorTitle="Curso no válido" operator="between" showDropDown="false" showErrorMessage="true" showInputMessage="true" sqref="E47 E90:E98" type="whole">
      <formula1>15</formula1>
      <formula2>5000</formula2>
    </dataValidation>
    <dataValidation allowBlank="true" errorStyle="stop" operator="between" showDropDown="false" showErrorMessage="true" showInputMessage="false" sqref="D17:E21 D27:E31 D37:E41" type="date">
      <formula1>21916</formula1>
      <formula2>45137</formula2>
    </dataValidation>
    <dataValidation allowBlank="true" errorStyle="stop" operator="equal" prompt="Titulación " promptTitle="Titulación requerida para el puesto" showDropDown="false" showErrorMessage="true" showInputMessage="true" sqref="C50" type="none">
      <formula1>0</formula1>
      <formula2>0</formula2>
    </dataValidation>
    <dataValidation allowBlank="true" errorStyle="stop" operator="equal" prompt="En caso de acumular cursos realizados por el Ayuntamiento de Alicante, deberán nombrarlos e indicar detrás del nombre el nº de horas de dicho curso. La horas de dichos cursos acumulados, irán todas sumadas en una sóla línea." promptTitle="Denomoniación curso." showDropDown="false" showErrorMessage="true" showInputMessage="true" sqref="C75:C82" type="none">
      <formula1>0</formula1>
      <formula2>0</formula2>
    </dataValidation>
    <dataValidation allowBlank="true" errorStyle="stop" operator="equal" prompt="En caso de acumular cursos realizados por el Ayuntamiento de Alicante, deberán nombrarlos e indicar detrás del nombre el nº de horas de dicho curso. Las horas de dichos cursos acumulados, irán todas sumadas en una única línea." promptTitle="Denomoniación curso." showDropDown="false" showErrorMessage="true" showInputMessage="true" sqref="C74" type="none">
      <formula1>0</formula1>
      <formula2>0</formula2>
    </dataValidation>
    <dataValidation allowBlank="true" errorStyle="stop" operator="equal" showDropDown="false" showErrorMessage="true" showInputMessage="true" sqref="C92" type="none">
      <formula1>0</formula1>
      <formula2>0</formula2>
    </dataValidation>
    <dataValidation allowBlank="true" errorStyle="stop" operator="equal" showDropDown="false" showErrorMessage="true" showInputMessage="true" sqref="D94:D96" type="list">
      <formula1>Hoja2!$A$38:$A$40</formula1>
      <formula2>0</formula2>
    </dataValidation>
    <dataValidation allowBlank="true" errorStyle="stop" operator="equal" prompt="Selección nivel titulación" promptTitle="Titulación" showDropDown="false" showErrorMessage="true" showInputMessage="true" sqref="D50 D53:D56" type="list">
      <formula1>Hoja2!$A$10:$A$17</formula1>
      <formula2>0</formula2>
    </dataValidation>
    <dataValidation allowBlank="true" errorStyle="stop" operator="equal" showDropDown="false" showErrorMessage="true" showInputMessage="true" sqref="D65:D69" type="list">
      <formula1>Hoja2!$A$29:$A$35</formula1>
      <formula2>0</formula2>
    </dataValidation>
    <dataValidation allowBlank="true" errorStyle="stop" operator="equal" prompt="NIVEL C2&#10;NIVEL C1&#10;NIVEL B2&#10;NIVEL B1&#10;NIVEL A2&#10;NIVEL A1" promptTitle="IDIOMAS COMUNITARIOS" showDropDown="false" showErrorMessage="true" showInputMessage="true" sqref="D64" type="list">
      <formula1>Hoja2!$A$29:$A$35</formula1>
      <formula2>0</formula2>
    </dataValidation>
    <dataValidation allowBlank="true" errorStyle="stop" operator="equal" showDropDown="false" showErrorMessage="true" showInputMessage="true" sqref="D59" type="list">
      <formula1>Hoja2!$A$20:$A$26</formula1>
      <formula2>0</formula2>
    </dataValidation>
    <dataValidation allowBlank="true" error="El curso no cumple con el número de horas mínimo para ser valorado." errorStyle="stop" errorTitle="Curso no válido" operator="between" prompt="Introduzca número de horas del curso." promptTitle="Duración del curso" showDropDown="false" showErrorMessage="true" showInputMessage="true" sqref="E75:E88" type="list">
      <formula1>Hoja2!$A$3:$A$7</formula1>
      <formula2>5000</formula2>
    </dataValidation>
    <dataValidation allowBlank="false" error="El curso no cumple con el número de horas mínimo para ser valorado." errorStyle="stop" errorTitle="Curso no válido" operator="between" prompt="Introduzca número de horas del curso." promptTitle="Duración del curso" showDropDown="false" showErrorMessage="true" showInputMessage="true" sqref="E74" type="list">
      <formula1>Hoja2!$A$3:$A$7</formula1>
      <formula2>5000</formula2>
    </dataValidation>
    <dataValidation allowBlank="true" errorStyle="stop" operator="equal" promptTitle="Consta en la Agencia Local" showDropDown="false" showErrorMessage="true" showInputMessage="false" sqref="F17:F21 E50 E53:E56" type="list">
      <formula1>Hoja2!$A$42:$A$44</formula1>
      <formula2>0</formula2>
    </dataValidation>
    <dataValidation allowBlank="true" errorStyle="stop" operator="equal" showDropDown="false" showErrorMessage="true" showInputMessage="false" sqref="F27:F31 F37:F41" type="none">
      <formula1>Hoja2!$A$42:$A$44</formula1>
      <formula2>0</formula2>
    </dataValidation>
  </dataValidations>
  <hyperlinks>
    <hyperlink ref="B6" r:id="rId1" display="Importante: Cumplimentar este formulario conforme a las bases publicadas en BOP de Alicante nº246 (28/12/2022), DOGV n.º 9534 (15/02/2023) y www.alicante.es"/>
  </hyperlinks>
  <printOptions headings="false" gridLines="false" gridLinesSet="true" horizontalCentered="false" verticalCentered="false"/>
  <pageMargins left="0.25" right="0.25" top="0.75" bottom="0.75" header="0.3" footer="0.3"/>
  <pageSetup paperSize="9" scale="4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Roman,Normal"&amp;12Página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45"/>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11" activeCellId="0" sqref="C11"/>
    </sheetView>
  </sheetViews>
  <sheetFormatPr defaultColWidth="11.6796875" defaultRowHeight="13" zeroHeight="false" outlineLevelRow="0" outlineLevelCol="0"/>
  <cols>
    <col collapsed="false" customWidth="true" hidden="false" outlineLevel="0" max="1" min="1" style="0" width="72.17"/>
    <col collapsed="false" customWidth="true" hidden="false" outlineLevel="0" max="2" min="2" style="0" width="32.83"/>
  </cols>
  <sheetData>
    <row r="1" customFormat="false" ht="18" hidden="false" customHeight="false" outlineLevel="0" collapsed="false">
      <c r="A1" s="106"/>
      <c r="B1" s="106"/>
    </row>
    <row r="2" customFormat="false" ht="19" hidden="false" customHeight="false" outlineLevel="0" collapsed="false">
      <c r="A2" s="107"/>
      <c r="B2" s="108"/>
    </row>
    <row r="3" customFormat="false" ht="15" hidden="false" customHeight="true" outlineLevel="0" collapsed="false">
      <c r="A3" s="0" t="s">
        <v>12</v>
      </c>
      <c r="B3" s="109" t="n">
        <v>0</v>
      </c>
    </row>
    <row r="4" customFormat="false" ht="19" hidden="false" customHeight="false" outlineLevel="0" collapsed="false">
      <c r="A4" s="110" t="s">
        <v>43</v>
      </c>
      <c r="B4" s="111" t="n">
        <v>2</v>
      </c>
    </row>
    <row r="5" customFormat="false" ht="20" hidden="false" customHeight="false" outlineLevel="0" collapsed="false">
      <c r="A5" s="112" t="s">
        <v>44</v>
      </c>
      <c r="B5" s="111" t="n">
        <v>4</v>
      </c>
    </row>
    <row r="6" customFormat="false" ht="19" hidden="false" customHeight="false" outlineLevel="0" collapsed="false">
      <c r="A6" s="110" t="s">
        <v>45</v>
      </c>
      <c r="B6" s="111" t="n">
        <v>6</v>
      </c>
    </row>
    <row r="7" customFormat="false" ht="19" hidden="false" customHeight="false" outlineLevel="0" collapsed="false">
      <c r="A7" s="110" t="s">
        <v>12</v>
      </c>
      <c r="B7" s="111" t="n">
        <v>0</v>
      </c>
    </row>
    <row r="8" customFormat="false" ht="19" hidden="false" customHeight="false" outlineLevel="0" collapsed="false">
      <c r="A8" s="110"/>
      <c r="B8" s="110"/>
    </row>
    <row r="9" customFormat="false" ht="19" hidden="false" customHeight="false" outlineLevel="0" collapsed="false">
      <c r="A9" s="113" t="s">
        <v>46</v>
      </c>
      <c r="B9" s="114"/>
    </row>
    <row r="10" customFormat="false" ht="19" hidden="false" customHeight="false" outlineLevel="0" collapsed="false">
      <c r="A10" s="110" t="s">
        <v>23</v>
      </c>
      <c r="B10" s="111" t="n">
        <v>0</v>
      </c>
    </row>
    <row r="11" customFormat="false" ht="19" hidden="false" customHeight="false" outlineLevel="0" collapsed="false">
      <c r="A11" s="110" t="s">
        <v>47</v>
      </c>
      <c r="B11" s="111" t="n">
        <v>0</v>
      </c>
    </row>
    <row r="12" customFormat="false" ht="19" hidden="false" customHeight="false" outlineLevel="0" collapsed="false">
      <c r="A12" s="110" t="s">
        <v>48</v>
      </c>
      <c r="B12" s="111" t="n">
        <v>4</v>
      </c>
    </row>
    <row r="13" customFormat="false" ht="19" hidden="false" customHeight="false" outlineLevel="0" collapsed="false">
      <c r="A13" s="110" t="s">
        <v>49</v>
      </c>
      <c r="B13" s="111" t="n">
        <v>3.2</v>
      </c>
    </row>
    <row r="14" customFormat="false" ht="19" hidden="false" customHeight="false" outlineLevel="0" collapsed="false">
      <c r="A14" s="110" t="s">
        <v>50</v>
      </c>
      <c r="B14" s="111" t="n">
        <v>2.4</v>
      </c>
    </row>
    <row r="15" customFormat="false" ht="19" hidden="false" customHeight="false" outlineLevel="0" collapsed="false">
      <c r="A15" s="110" t="s">
        <v>51</v>
      </c>
      <c r="B15" s="111" t="n">
        <v>1.6</v>
      </c>
    </row>
    <row r="16" customFormat="false" ht="19" hidden="false" customHeight="false" outlineLevel="0" collapsed="false">
      <c r="A16" s="110" t="s">
        <v>52</v>
      </c>
      <c r="B16" s="111" t="n">
        <v>1</v>
      </c>
    </row>
    <row r="17" customFormat="false" ht="19" hidden="false" customHeight="false" outlineLevel="0" collapsed="false">
      <c r="A17" s="110" t="s">
        <v>23</v>
      </c>
      <c r="B17" s="111" t="n">
        <v>0</v>
      </c>
    </row>
    <row r="18" customFormat="false" ht="19" hidden="false" customHeight="false" outlineLevel="0" collapsed="false">
      <c r="A18" s="110"/>
      <c r="B18" s="115"/>
    </row>
    <row r="19" customFormat="false" ht="19" hidden="false" customHeight="false" outlineLevel="0" collapsed="false">
      <c r="A19" s="113" t="s">
        <v>53</v>
      </c>
      <c r="B19" s="116"/>
    </row>
    <row r="20" customFormat="false" ht="19" hidden="false" customHeight="false" outlineLevel="0" collapsed="false">
      <c r="A20" s="110" t="s">
        <v>23</v>
      </c>
      <c r="B20" s="111" t="n">
        <v>0</v>
      </c>
    </row>
    <row r="21" customFormat="false" ht="19" hidden="false" customHeight="false" outlineLevel="0" collapsed="false">
      <c r="A21" s="110" t="s">
        <v>54</v>
      </c>
      <c r="B21" s="111" t="n">
        <v>4</v>
      </c>
    </row>
    <row r="22" customFormat="false" ht="19" hidden="false" customHeight="false" outlineLevel="0" collapsed="false">
      <c r="A22" s="110" t="s">
        <v>55</v>
      </c>
      <c r="B22" s="111" t="n">
        <v>3</v>
      </c>
    </row>
    <row r="23" customFormat="false" ht="19" hidden="false" customHeight="false" outlineLevel="0" collapsed="false">
      <c r="A23" s="110" t="s">
        <v>56</v>
      </c>
      <c r="B23" s="111" t="n">
        <v>2</v>
      </c>
    </row>
    <row r="24" customFormat="false" ht="19" hidden="false" customHeight="false" outlineLevel="0" collapsed="false">
      <c r="A24" s="110" t="s">
        <v>57</v>
      </c>
      <c r="B24" s="111" t="n">
        <v>1</v>
      </c>
    </row>
    <row r="25" customFormat="false" ht="19" hidden="false" customHeight="false" outlineLevel="0" collapsed="false">
      <c r="A25" s="110" t="s">
        <v>58</v>
      </c>
      <c r="B25" s="111" t="n">
        <v>0.5</v>
      </c>
    </row>
    <row r="26" customFormat="false" ht="19" hidden="false" customHeight="false" outlineLevel="0" collapsed="false">
      <c r="A26" s="110" t="s">
        <v>59</v>
      </c>
      <c r="B26" s="111" t="n">
        <v>0.25</v>
      </c>
    </row>
    <row r="27" customFormat="false" ht="19" hidden="false" customHeight="false" outlineLevel="0" collapsed="false">
      <c r="A27" s="110"/>
      <c r="B27" s="110"/>
    </row>
    <row r="28" customFormat="false" ht="19" hidden="false" customHeight="false" outlineLevel="0" collapsed="false">
      <c r="A28" s="113" t="s">
        <v>60</v>
      </c>
      <c r="B28" s="114"/>
    </row>
    <row r="29" customFormat="false" ht="19" hidden="false" customHeight="false" outlineLevel="0" collapsed="false">
      <c r="A29" s="110" t="s">
        <v>23</v>
      </c>
      <c r="B29" s="111" t="n">
        <v>0</v>
      </c>
    </row>
    <row r="30" customFormat="false" ht="19" hidden="false" customHeight="false" outlineLevel="0" collapsed="false">
      <c r="A30" s="110" t="s">
        <v>61</v>
      </c>
      <c r="B30" s="111" t="n">
        <v>2</v>
      </c>
    </row>
    <row r="31" customFormat="false" ht="19" hidden="false" customHeight="false" outlineLevel="0" collapsed="false">
      <c r="A31" s="110" t="s">
        <v>62</v>
      </c>
      <c r="B31" s="111" t="n">
        <v>1.5</v>
      </c>
    </row>
    <row r="32" customFormat="false" ht="19" hidden="false" customHeight="false" outlineLevel="0" collapsed="false">
      <c r="A32" s="110" t="s">
        <v>63</v>
      </c>
      <c r="B32" s="111" t="n">
        <v>1</v>
      </c>
    </row>
    <row r="33" customFormat="false" ht="19" hidden="false" customHeight="false" outlineLevel="0" collapsed="false">
      <c r="A33" s="110" t="s">
        <v>64</v>
      </c>
      <c r="B33" s="111" t="n">
        <v>0.5</v>
      </c>
    </row>
    <row r="34" customFormat="false" ht="19" hidden="false" customHeight="false" outlineLevel="0" collapsed="false">
      <c r="A34" s="110" t="s">
        <v>65</v>
      </c>
      <c r="B34" s="111" t="n">
        <v>0.2</v>
      </c>
    </row>
    <row r="35" customFormat="false" ht="19" hidden="false" customHeight="false" outlineLevel="0" collapsed="false">
      <c r="A35" s="110" t="s">
        <v>66</v>
      </c>
      <c r="B35" s="111" t="n">
        <v>0.1</v>
      </c>
    </row>
    <row r="36" customFormat="false" ht="19" hidden="false" customHeight="false" outlineLevel="0" collapsed="false">
      <c r="A36" s="110"/>
      <c r="B36" s="110"/>
    </row>
    <row r="37" customFormat="false" ht="19" hidden="false" customHeight="false" outlineLevel="0" collapsed="false">
      <c r="A37" s="113" t="s">
        <v>37</v>
      </c>
      <c r="B37" s="116"/>
    </row>
    <row r="38" customFormat="false" ht="19" hidden="false" customHeight="false" outlineLevel="0" collapsed="false">
      <c r="A38" s="110" t="s">
        <v>23</v>
      </c>
      <c r="B38" s="111" t="n">
        <v>0</v>
      </c>
    </row>
    <row r="39" customFormat="false" ht="19" hidden="false" customHeight="false" outlineLevel="0" collapsed="false">
      <c r="A39" s="110" t="s">
        <v>67</v>
      </c>
      <c r="B39" s="111" t="n">
        <v>7</v>
      </c>
    </row>
    <row r="40" customFormat="false" ht="19" hidden="false" customHeight="false" outlineLevel="0" collapsed="false">
      <c r="A40" s="110" t="s">
        <v>68</v>
      </c>
      <c r="B40" s="111" t="n">
        <v>5.5</v>
      </c>
    </row>
    <row r="41" customFormat="false" ht="19" hidden="false" customHeight="false" outlineLevel="0" collapsed="false">
      <c r="A41" s="107"/>
      <c r="B41" s="114"/>
    </row>
    <row r="42" customFormat="false" ht="19" hidden="false" customHeight="false" outlineLevel="0" collapsed="false">
      <c r="A42" s="110" t="s">
        <v>12</v>
      </c>
      <c r="B42" s="110"/>
    </row>
    <row r="43" customFormat="false" ht="19" hidden="false" customHeight="false" outlineLevel="0" collapsed="false">
      <c r="A43" s="110" t="s">
        <v>69</v>
      </c>
      <c r="B43" s="110"/>
    </row>
    <row r="44" customFormat="false" ht="19" hidden="false" customHeight="false" outlineLevel="0" collapsed="false">
      <c r="A44" s="110" t="s">
        <v>70</v>
      </c>
      <c r="B44" s="110"/>
    </row>
    <row r="45" customFormat="false" ht="19" hidden="false" customHeight="false" outlineLevel="0" collapsed="false">
      <c r="A45" s="107"/>
      <c r="B45" s="114"/>
    </row>
  </sheetData>
  <sheetProtection sheet="true" password="f2dd" objects="true" scenarios="true" selectLockedCells="true" selectUnlockedCells="true"/>
  <printOptions headings="false" gridLines="false" gridLinesSet="true" horizontalCentered="false" verticalCentered="false"/>
  <pageMargins left="0.708333333333333" right="0.708333333333333" top="1.01319444444444" bottom="1.01319444444444" header="0.747916666666667" footer="0.747916666666667"/>
  <pageSetup paperSize="9" scale="3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655</TotalTime>
  <Application>LibreOffice/7.2.5.2$Windows_x86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2023-06-06T13:27:37Z</dcterms:created>
  <dc:creator/>
  <dc:description/>
  <dc:language>es-ES</dc:language>
  <cp:lastModifiedBy/>
  <cp:lastPrinted>2023-06-16T08:33:04Z</cp:lastPrinted>
  <dcterms:modified xsi:type="dcterms:W3CDTF">2023-06-16T10:46:46Z</dcterms:modified>
  <cp:revision>190</cp:revision>
  <dc:subject/>
  <dc:title/>
</cp:coreProperties>
</file>

<file path=docProps/custom.xml><?xml version="1.0" encoding="utf-8"?>
<Properties xmlns="http://schemas.openxmlformats.org/officeDocument/2006/custom-properties" xmlns:vt="http://schemas.openxmlformats.org/officeDocument/2006/docPropsVTypes"/>
</file>